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1860" yWindow="2700" windowWidth="31280" windowHeight="14180" tabRatio="600" firstSheet="0" activeTab="0" autoFilterDateGrouping="1"/>
  </bookViews>
  <sheets>
    <sheet xmlns:r="http://schemas.openxmlformats.org/officeDocument/2006/relationships" name="Contents" sheetId="1" state="visible" r:id="rId1"/>
    <sheet xmlns:r="http://schemas.openxmlformats.org/officeDocument/2006/relationships" name="Yield data" sheetId="2" state="visible" r:id="rId2"/>
    <sheet xmlns:r="http://schemas.openxmlformats.org/officeDocument/2006/relationships" name="Yield plot" sheetId="3" state="visible" r:id="rId3"/>
    <sheet xmlns:r="http://schemas.openxmlformats.org/officeDocument/2006/relationships" name="Regression data" sheetId="4" state="visible" r:id="rId4"/>
    <sheet xmlns:r="http://schemas.openxmlformats.org/officeDocument/2006/relationships" name="Time trend regression" sheetId="5" state="visible" r:id="rId5"/>
    <sheet xmlns:r="http://schemas.openxmlformats.org/officeDocument/2006/relationships" name="Expected profit calculator" sheetId="6" state="visible" r:id="rId6"/>
  </sheets>
  <definedNames/>
  <calcPr calcId="191029" fullCalcOnLoad="1"/>
</workbook>
</file>

<file path=xl/styles.xml><?xml version="1.0" encoding="utf-8"?>
<styleSheet xmlns="http://schemas.openxmlformats.org/spreadsheetml/2006/main">
  <numFmts count="1">
    <numFmt numFmtId="164" formatCode="&quot;$&quot;#,##0.00"/>
  </numFmts>
  <fonts count="24">
    <font>
      <name val="Aptos Narrow"/>
      <family val="2"/>
      <color theme="1"/>
      <sz val="12"/>
      <scheme val="minor"/>
    </font>
    <font>
      <name val="Aptos Narrow"/>
      <family val="2"/>
      <color theme="1"/>
      <sz val="12"/>
      <scheme val="minor"/>
    </font>
    <font>
      <name val="Aptos Display"/>
      <family val="2"/>
      <color theme="3"/>
      <sz val="18"/>
      <scheme val="major"/>
    </font>
    <font>
      <name val="Aptos Narrow"/>
      <family val="2"/>
      <b val="1"/>
      <color theme="3"/>
      <sz val="15"/>
      <scheme val="minor"/>
    </font>
    <font>
      <name val="Aptos Narrow"/>
      <family val="2"/>
      <b val="1"/>
      <color theme="3"/>
      <sz val="13"/>
      <scheme val="minor"/>
    </font>
    <font>
      <name val="Aptos Narrow"/>
      <family val="2"/>
      <b val="1"/>
      <color theme="3"/>
      <sz val="11"/>
      <scheme val="minor"/>
    </font>
    <font>
      <name val="Aptos Narrow"/>
      <family val="2"/>
      <color rgb="FF006100"/>
      <sz val="12"/>
      <scheme val="minor"/>
    </font>
    <font>
      <name val="Aptos Narrow"/>
      <family val="2"/>
      <color rgb="FF9C0006"/>
      <sz val="12"/>
      <scheme val="minor"/>
    </font>
    <font>
      <name val="Aptos Narrow"/>
      <family val="2"/>
      <color rgb="FF9C5700"/>
      <sz val="12"/>
      <scheme val="minor"/>
    </font>
    <font>
      <name val="Aptos Narrow"/>
      <family val="2"/>
      <color rgb="FF3F3F76"/>
      <sz val="12"/>
      <scheme val="minor"/>
    </font>
    <font>
      <name val="Aptos Narrow"/>
      <family val="2"/>
      <b val="1"/>
      <color rgb="FF3F3F3F"/>
      <sz val="12"/>
      <scheme val="minor"/>
    </font>
    <font>
      <name val="Aptos Narrow"/>
      <family val="2"/>
      <b val="1"/>
      <color rgb="FFFA7D00"/>
      <sz val="12"/>
      <scheme val="minor"/>
    </font>
    <font>
      <name val="Aptos Narrow"/>
      <family val="2"/>
      <color rgb="FFFA7D00"/>
      <sz val="12"/>
      <scheme val="minor"/>
    </font>
    <font>
      <name val="Aptos Narrow"/>
      <family val="2"/>
      <b val="1"/>
      <color theme="0"/>
      <sz val="12"/>
      <scheme val="minor"/>
    </font>
    <font>
      <name val="Aptos Narrow"/>
      <family val="2"/>
      <color rgb="FFFF0000"/>
      <sz val="12"/>
      <scheme val="minor"/>
    </font>
    <font>
      <name val="Aptos Narrow"/>
      <family val="2"/>
      <i val="1"/>
      <color rgb="FF7F7F7F"/>
      <sz val="12"/>
      <scheme val="minor"/>
    </font>
    <font>
      <name val="Aptos Narrow"/>
      <family val="2"/>
      <b val="1"/>
      <color theme="1"/>
      <sz val="12"/>
      <scheme val="minor"/>
    </font>
    <font>
      <name val="Aptos Narrow"/>
      <family val="2"/>
      <color theme="0"/>
      <sz val="12"/>
      <scheme val="minor"/>
    </font>
    <font>
      <name val="Aptos Narrow"/>
      <b val="1"/>
      <color theme="1"/>
      <sz val="14"/>
      <scheme val="minor"/>
    </font>
    <font>
      <name val="Aptos Narrow"/>
      <color theme="1"/>
      <sz val="12"/>
      <scheme val="minor"/>
    </font>
    <font>
      <name val="Aptos Narrow"/>
      <color theme="1"/>
      <sz val="14"/>
      <scheme val="minor"/>
    </font>
    <font>
      <name val="Aptos Narrow"/>
      <family val="2"/>
      <color theme="10"/>
      <sz val="12"/>
      <u val="single"/>
      <scheme val="minor"/>
    </font>
    <font>
      <name val="Aptos Narrow"/>
      <color theme="10"/>
      <sz val="14"/>
      <u val="single"/>
      <scheme val="minor"/>
    </font>
    <font>
      <name val="Aptos Narrow"/>
      <i val="1"/>
      <color theme="1"/>
      <sz val="14"/>
      <scheme val="minor"/>
    </font>
  </fonts>
  <fills count="35">
    <fill>
      <patternFill/>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9" tint="0.7999816888943144"/>
        <bgColor indexed="64"/>
      </patternFill>
    </fill>
    <fill>
      <patternFill patternType="solid">
        <fgColor theme="9" tint="0.399975585192419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43">
    <xf numFmtId="0" fontId="1" fillId="0" borderId="0"/>
    <xf numFmtId="0" fontId="2" fillId="0" borderId="0"/>
    <xf numFmtId="0" fontId="3" fillId="0" borderId="1"/>
    <xf numFmtId="0" fontId="4" fillId="0" borderId="2"/>
    <xf numFmtId="0" fontId="5" fillId="0" borderId="3"/>
    <xf numFmtId="0" fontId="5" fillId="0" borderId="0"/>
    <xf numFmtId="0" fontId="6" fillId="2" borderId="0"/>
    <xf numFmtId="0" fontId="7" fillId="3" borderId="0"/>
    <xf numFmtId="0" fontId="8" fillId="4" borderId="0"/>
    <xf numFmtId="0" fontId="9" fillId="5" borderId="4"/>
    <xf numFmtId="0" fontId="10" fillId="6" borderId="5"/>
    <xf numFmtId="0" fontId="11" fillId="6" borderId="4"/>
    <xf numFmtId="0" fontId="12" fillId="0" borderId="6"/>
    <xf numFmtId="0" fontId="13" fillId="7" borderId="7"/>
    <xf numFmtId="0" fontId="14" fillId="0" borderId="0"/>
    <xf numFmtId="0" fontId="1" fillId="8" borderId="8"/>
    <xf numFmtId="0" fontId="15" fillId="0" borderId="0"/>
    <xf numFmtId="0" fontId="16" fillId="0" borderId="9"/>
    <xf numFmtId="0" fontId="17" fillId="9" borderId="0"/>
    <xf numFmtId="0" fontId="1" fillId="10" borderId="0"/>
    <xf numFmtId="0" fontId="1" fillId="11" borderId="0"/>
    <xf numFmtId="0" fontId="1" fillId="12" borderId="0"/>
    <xf numFmtId="0" fontId="17" fillId="13" borderId="0"/>
    <xf numFmtId="0" fontId="1" fillId="14" borderId="0"/>
    <xf numFmtId="0" fontId="1" fillId="15" borderId="0"/>
    <xf numFmtId="0" fontId="1" fillId="16" borderId="0"/>
    <xf numFmtId="0" fontId="17" fillId="17" borderId="0"/>
    <xf numFmtId="0" fontId="1" fillId="18" borderId="0"/>
    <xf numFmtId="0" fontId="1" fillId="19" borderId="0"/>
    <xf numFmtId="0" fontId="1" fillId="20" borderId="0"/>
    <xf numFmtId="0" fontId="17" fillId="21" borderId="0"/>
    <xf numFmtId="0" fontId="1" fillId="22" borderId="0"/>
    <xf numFmtId="0" fontId="1" fillId="23" borderId="0"/>
    <xf numFmtId="0" fontId="1" fillId="24" borderId="0"/>
    <xf numFmtId="0" fontId="17" fillId="25" borderId="0"/>
    <xf numFmtId="0" fontId="1" fillId="26" borderId="0"/>
    <xf numFmtId="0" fontId="1" fillId="27" borderId="0"/>
    <xf numFmtId="0" fontId="1" fillId="28" borderId="0"/>
    <xf numFmtId="0" fontId="17" fillId="29" borderId="0"/>
    <xf numFmtId="0" fontId="1" fillId="30" borderId="0"/>
    <xf numFmtId="0" fontId="1" fillId="31" borderId="0"/>
    <xf numFmtId="0" fontId="1" fillId="32" borderId="0"/>
    <xf numFmtId="0" fontId="21" fillId="0" borderId="0"/>
  </cellStyleXfs>
  <cellXfs count="28">
    <xf numFmtId="0" fontId="0" fillId="0" borderId="0" pivotButton="0" quotePrefix="0" xfId="0"/>
    <xf numFmtId="0" fontId="0" fillId="33" borderId="0" pivotButton="0" quotePrefix="0" xfId="0"/>
    <xf numFmtId="0" fontId="0" fillId="0" borderId="0" pivotButton="0" quotePrefix="0" xfId="0"/>
    <xf numFmtId="0" fontId="0" fillId="0" borderId="0" pivotButton="0" quotePrefix="0" xfId="0"/>
    <xf numFmtId="0" fontId="18" fillId="34" borderId="0" applyAlignment="1" pivotButton="0" quotePrefix="0" xfId="0">
      <alignment horizontal="center"/>
    </xf>
    <xf numFmtId="0" fontId="18" fillId="34" borderId="0" applyAlignment="1" pivotButton="0" quotePrefix="0" xfId="0">
      <alignment horizontal="center"/>
    </xf>
    <xf numFmtId="0" fontId="19" fillId="33" borderId="14" applyAlignment="1" pivotButton="0" quotePrefix="0" xfId="0">
      <alignment horizontal="left" wrapText="1"/>
    </xf>
    <xf numFmtId="0" fontId="19" fillId="33" borderId="16" applyAlignment="1" pivotButton="0" quotePrefix="0" xfId="0">
      <alignment horizontal="left" wrapText="1"/>
    </xf>
    <xf numFmtId="0" fontId="19" fillId="33" borderId="15" applyAlignment="1" pivotButton="0" quotePrefix="0" xfId="0">
      <alignment horizontal="left" wrapText="1"/>
    </xf>
    <xf numFmtId="0" fontId="0" fillId="33" borderId="0" applyAlignment="1" pivotButton="0" quotePrefix="0" xfId="0">
      <alignment wrapText="1"/>
    </xf>
    <xf numFmtId="0" fontId="0" fillId="33" borderId="0" pivotButton="0" quotePrefix="0" xfId="0"/>
    <xf numFmtId="0" fontId="0" fillId="0" borderId="0" pivotButton="0" quotePrefix="0" xfId="0"/>
    <xf numFmtId="0" fontId="0" fillId="34" borderId="0" applyAlignment="1" pivotButton="0" quotePrefix="0" xfId="0">
      <alignment horizontal="center"/>
    </xf>
    <xf numFmtId="0" fontId="0" fillId="34" borderId="0" pivotButton="0" quotePrefix="0" xfId="0"/>
    <xf numFmtId="0" fontId="20" fillId="33" borderId="0" applyAlignment="1" pivotButton="0" quotePrefix="0" xfId="0">
      <alignment horizontal="center" wrapText="1"/>
    </xf>
    <xf numFmtId="0" fontId="18" fillId="34" borderId="14" pivotButton="0" quotePrefix="0" xfId="0"/>
    <xf numFmtId="0" fontId="18" fillId="34" borderId="15" pivotButton="0" quotePrefix="0" xfId="0"/>
    <xf numFmtId="0" fontId="22" fillId="33" borderId="10" pivotButton="0" quotePrefix="0" xfId="42"/>
    <xf numFmtId="0" fontId="20" fillId="33" borderId="11" pivotButton="0" quotePrefix="0" xfId="0"/>
    <xf numFmtId="0" fontId="22" fillId="33" borderId="12" pivotButton="0" quotePrefix="0" xfId="42"/>
    <xf numFmtId="0" fontId="20" fillId="33" borderId="13" pivotButton="0" quotePrefix="0" xfId="0"/>
    <xf numFmtId="164" fontId="0" fillId="33" borderId="0" applyProtection="1" pivotButton="0" quotePrefix="0" xfId="0">
      <protection locked="0" hidden="0"/>
    </xf>
    <xf numFmtId="2" fontId="0" fillId="33" borderId="0" pivotButton="0" quotePrefix="0" xfId="0"/>
    <xf numFmtId="164" fontId="0" fillId="33" borderId="0" pivotButton="0" quotePrefix="0" xfId="0"/>
    <xf numFmtId="0" fontId="23" fillId="33" borderId="0" applyAlignment="1" pivotButton="0" quotePrefix="0" xfId="0">
      <alignment horizontal="center" wrapText="1"/>
    </xf>
    <xf numFmtId="0" fontId="19" fillId="33" borderId="17" applyAlignment="1" pivotButton="0" quotePrefix="0" xfId="0">
      <alignment horizontal="left" wrapText="1"/>
    </xf>
    <xf numFmtId="0" fontId="0" fillId="0" borderId="16" pivotButton="0" quotePrefix="0" xfId="0"/>
    <xf numFmtId="0" fontId="0" fillId="0" borderId="15" pivotButton="0" quotePrefix="0" xfId="0"/>
  </cellXfs>
  <cellStyles count="43">
    <cellStyle name="Normal" xfId="0" builtinId="0"/>
    <cellStyle name="Title" xfId="1" builtinId="15"/>
    <cellStyle name="Heading 1" xfId="2" builtinId="16"/>
    <cellStyle name="Heading 2" xfId="3" builtinId="17"/>
    <cellStyle name="Heading 3" xfId="4" builtinId="18"/>
    <cellStyle name="Heading 4" xfId="5" builtinId="19"/>
    <cellStyle name="Good" xfId="6" builtinId="26"/>
    <cellStyle name="Bad" xfId="7" builtinId="27"/>
    <cellStyle name="Neutral" xfId="8" builtinId="28"/>
    <cellStyle name="Input" xfId="9" builtinId="20"/>
    <cellStyle name="Output" xfId="10" builtinId="21"/>
    <cellStyle name="Calculation" xfId="11" builtinId="22"/>
    <cellStyle name="Linked Cell" xfId="12" builtinId="24"/>
    <cellStyle name="Check Cell" xfId="13" builtinId="23"/>
    <cellStyle name="Warning Text" xfId="14" builtinId="11"/>
    <cellStyle name="Note" xfId="15" builtinId="10"/>
    <cellStyle name="Explanatory Text" xfId="16" builtinId="53"/>
    <cellStyle name="Total" xfId="17" builtinId="25"/>
    <cellStyle name="Accent1" xfId="18" builtinId="29"/>
    <cellStyle name="20% - Accent1" xfId="19" builtinId="30"/>
    <cellStyle name="40% - Accent1" xfId="20" builtinId="31"/>
    <cellStyle name="60% - Accent1" xfId="21" builtinId="32"/>
    <cellStyle name="Accent2" xfId="22" builtinId="33"/>
    <cellStyle name="20% - Accent2" xfId="23" builtinId="34"/>
    <cellStyle name="40% - Accent2" xfId="24" builtinId="35"/>
    <cellStyle name="60% - Accent2" xfId="25" builtinId="36"/>
    <cellStyle name="Accent3" xfId="26" builtinId="37"/>
    <cellStyle name="20% - Accent3" xfId="27" builtinId="38"/>
    <cellStyle name="40% - Accent3" xfId="28" builtinId="39"/>
    <cellStyle name="60% - Accent3" xfId="29" builtinId="40"/>
    <cellStyle name="Accent4" xfId="30" builtinId="41"/>
    <cellStyle name="20% - Accent4" xfId="31" builtinId="42"/>
    <cellStyle name="40% - Accent4" xfId="32" builtinId="43"/>
    <cellStyle name="60% - Accent4" xfId="33" builtinId="44"/>
    <cellStyle name="Accent5" xfId="34" builtinId="45"/>
    <cellStyle name="20% - Accent5" xfId="35" builtinId="46"/>
    <cellStyle name="40% - Accent5" xfId="36" builtinId="47"/>
    <cellStyle name="60% - Accent5" xfId="37" builtinId="48"/>
    <cellStyle name="Accent6" xfId="38" builtinId="49"/>
    <cellStyle name="20% - Accent6" xfId="39" builtinId="50"/>
    <cellStyle name="40% - Accent6" xfId="40" builtinId="51"/>
    <cellStyle name="60% - Accent6" xfId="41" builtinId="52"/>
    <cellStyle name="Hyperlink" xfId="42"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rot="0" spcFirstLastPara="1" vertOverflow="ellipsis" vert="horz" wrap="square" anchor="ctr" anchorCtr="1"/>
          <a:lstStyle xmlns:a="http://schemas.openxmlformats.org/drawingml/2006/main"/>
          <a:p xmlns:a="http://schemas.openxmlformats.org/drawingml/2006/main">
            <a:pPr>
              <a:defRPr sz="1400" b="0" i="0" strike="noStrike" kern="1200" spc="0" baseline="0">
                <a:solidFill>
                  <a:schemeClr val="tx1">
                    <a:lumMod val="65000"/>
                    <a:lumOff val="35000"/>
                  </a:schemeClr>
                </a:solidFill>
                <a:latin typeface="+mn-lt"/>
                <a:ea typeface="+mn-ea"/>
                <a:cs typeface="+mn-cs"/>
              </a:defRPr>
            </a:pPr>
            <a:r>
              <a:rPr lang="en-US"/>
              <a:t>Canola and Spring</a:t>
            </a:r>
            <a:r>
              <a:rPr lang="en-US" baseline="0"/>
              <a:t xml:space="preserve"> Wheat Yields in RM 1 (1960-2025)</a:t>
            </a:r>
            <a:endParaRPr lang="en-US"/>
          </a:p>
        </rich>
      </tx>
      <overlay val="0"/>
      <spPr>
        <a:noFill xmlns:a="http://schemas.openxmlformats.org/drawingml/2006/main"/>
        <a:ln xmlns:a="http://schemas.openxmlformats.org/drawingml/2006/main">
          <a:noFill/>
          <a:prstDash val="solid"/>
        </a:ln>
      </spPr>
      <txPr>
        <a:bodyPr xmlns:a="http://schemas.openxmlformats.org/drawingml/2006/main" rot="0" spcFirstLastPara="1" vertOverflow="ellipsis" vert="horz" wrap="square" anchor="ctr" anchorCtr="1"/>
        <a:lstStyle xmlns:a="http://schemas.openxmlformats.org/drawingml/2006/main"/>
        <a:p xmlns:a="http://schemas.openxmlformats.org/drawingml/2006/main">
          <a:pPr>
            <a:defRPr sz="1400" b="0" i="0" strike="noStrike" kern="1200" spc="0" baseline="0">
              <a:solidFill>
                <a:schemeClr val="tx1">
                  <a:lumMod val="65000"/>
                  <a:lumOff val="35000"/>
                </a:schemeClr>
              </a:solidFill>
              <a:latin typeface="+mn-lt"/>
              <a:ea typeface="+mn-ea"/>
              <a:cs typeface="+mn-cs"/>
            </a:defRPr>
          </a:pPr>
          <a:r>
            <a:t/>
          </a:r>
          <a:endParaRPr lang="en-US"/>
        </a:p>
      </txPr>
    </title>
    <plotArea>
      <layout/>
      <lineChart>
        <grouping val="standard"/>
        <varyColors val="0"/>
        <ser>
          <idx val="1"/>
          <order val="0"/>
          <tx>
            <strRef>
              <f>'Yield data'!$B$1</f>
              <strCache>
                <ptCount val="1"/>
                <pt idx="0">
                  <v>Canola</v>
                </pt>
              </strCache>
            </strRef>
          </tx>
          <spPr>
            <a:ln xmlns:a="http://schemas.openxmlformats.org/drawingml/2006/main" w="28575" cap="rnd">
              <a:solidFill>
                <a:schemeClr val="accent2"/>
              </a:solidFill>
              <a:prstDash val="solid"/>
              <a:round/>
            </a:ln>
          </spPr>
          <marker>
            <symbol val="none"/>
            <spPr>
              <a:ln xmlns:a="http://schemas.openxmlformats.org/drawingml/2006/main">
                <a:prstDash val="solid"/>
              </a:ln>
            </spPr>
          </marker>
          <cat>
            <numRef>
              <f>'Yield data'!$A$2:$A$67</f>
              <numCache>
                <formatCode>General</formatCode>
                <ptCount val="66"/>
                <pt idx="0">
                  <v>1960</v>
                </pt>
                <pt idx="1">
                  <v>1961</v>
                </pt>
                <pt idx="2">
                  <v>1962</v>
                </pt>
                <pt idx="3">
                  <v>1963</v>
                </pt>
                <pt idx="4">
                  <v>1964</v>
                </pt>
                <pt idx="5">
                  <v>1965</v>
                </pt>
                <pt idx="6">
                  <v>1966</v>
                </pt>
                <pt idx="7">
                  <v>1967</v>
                </pt>
                <pt idx="8">
                  <v>1968</v>
                </pt>
                <pt idx="9">
                  <v>1969</v>
                </pt>
                <pt idx="10">
                  <v>1970</v>
                </pt>
                <pt idx="11">
                  <v>1971</v>
                </pt>
                <pt idx="12">
                  <v>1972</v>
                </pt>
                <pt idx="13">
                  <v>1973</v>
                </pt>
                <pt idx="14">
                  <v>1974</v>
                </pt>
                <pt idx="15">
                  <v>1975</v>
                </pt>
                <pt idx="16">
                  <v>1976</v>
                </pt>
                <pt idx="17">
                  <v>1977</v>
                </pt>
                <pt idx="18">
                  <v>1978</v>
                </pt>
                <pt idx="19">
                  <v>1979</v>
                </pt>
                <pt idx="20">
                  <v>1980</v>
                </pt>
                <pt idx="21">
                  <v>1981</v>
                </pt>
                <pt idx="22">
                  <v>1982</v>
                </pt>
                <pt idx="23">
                  <v>1983</v>
                </pt>
                <pt idx="24">
                  <v>1984</v>
                </pt>
                <pt idx="25">
                  <v>1985</v>
                </pt>
                <pt idx="26">
                  <v>1986</v>
                </pt>
                <pt idx="27">
                  <v>1987</v>
                </pt>
                <pt idx="28">
                  <v>1988</v>
                </pt>
                <pt idx="29">
                  <v>1989</v>
                </pt>
                <pt idx="30">
                  <v>1990</v>
                </pt>
                <pt idx="31">
                  <v>1991</v>
                </pt>
                <pt idx="32">
                  <v>1992</v>
                </pt>
                <pt idx="33">
                  <v>1993</v>
                </pt>
                <pt idx="34">
                  <v>1994</v>
                </pt>
                <pt idx="35">
                  <v>1995</v>
                </pt>
                <pt idx="36">
                  <v>1996</v>
                </pt>
                <pt idx="37">
                  <v>1997</v>
                </pt>
                <pt idx="38">
                  <v>1998</v>
                </pt>
                <pt idx="39">
                  <v>1999</v>
                </pt>
                <pt idx="40">
                  <v>2000</v>
                </pt>
                <pt idx="41">
                  <v>2001</v>
                </pt>
                <pt idx="42">
                  <v>2002</v>
                </pt>
                <pt idx="43">
                  <v>2003</v>
                </pt>
                <pt idx="44">
                  <v>2004</v>
                </pt>
                <pt idx="45">
                  <v>2005</v>
                </pt>
                <pt idx="46">
                  <v>2006</v>
                </pt>
                <pt idx="47">
                  <v>2007</v>
                </pt>
                <pt idx="48">
                  <v>2008</v>
                </pt>
                <pt idx="49">
                  <v>2009</v>
                </pt>
                <pt idx="50">
                  <v>2010</v>
                </pt>
                <pt idx="51">
                  <v>2011</v>
                </pt>
                <pt idx="52">
                  <v>2012</v>
                </pt>
                <pt idx="53">
                  <v>2013</v>
                </pt>
                <pt idx="54">
                  <v>2014</v>
                </pt>
                <pt idx="55">
                  <v>2015</v>
                </pt>
                <pt idx="56">
                  <v>2016</v>
                </pt>
                <pt idx="57">
                  <v>2017</v>
                </pt>
                <pt idx="58">
                  <v>2018</v>
                </pt>
                <pt idx="59">
                  <v>2019</v>
                </pt>
                <pt idx="60">
                  <v>2020</v>
                </pt>
                <pt idx="61">
                  <v>2021</v>
                </pt>
                <pt idx="62">
                  <v>2022</v>
                </pt>
                <pt idx="63">
                  <v>2023</v>
                </pt>
                <pt idx="64">
                  <v>2024</v>
                </pt>
                <pt idx="65">
                  <v>2025</v>
                </pt>
              </numCache>
            </numRef>
          </cat>
          <val>
            <numRef>
              <f>'Yield data'!$B$2:$B$67</f>
              <numCache>
                <formatCode>General</formatCode>
                <ptCount val="66"/>
                <pt idx="10">
                  <v>18</v>
                </pt>
                <pt idx="11">
                  <v>18</v>
                </pt>
                <pt idx="12">
                  <v>18</v>
                </pt>
                <pt idx="13">
                  <v>20</v>
                </pt>
                <pt idx="14">
                  <v>16</v>
                </pt>
                <pt idx="15">
                  <v>15</v>
                </pt>
                <pt idx="16">
                  <v>17</v>
                </pt>
                <pt idx="17">
                  <v>17</v>
                </pt>
                <pt idx="18">
                  <v>17</v>
                </pt>
                <pt idx="19">
                  <v>14</v>
                </pt>
                <pt idx="20">
                  <v>6</v>
                </pt>
                <pt idx="21">
                  <v>17</v>
                </pt>
                <pt idx="22">
                  <v>18</v>
                </pt>
                <pt idx="23">
                  <v>17.7</v>
                </pt>
                <pt idx="24">
                  <v>11.1</v>
                </pt>
                <pt idx="25">
                  <v>19.4</v>
                </pt>
                <pt idx="26">
                  <v>21</v>
                </pt>
                <pt idx="27">
                  <v>20.2</v>
                </pt>
                <pt idx="28">
                  <v>13</v>
                </pt>
                <pt idx="29">
                  <v>8.199999999999999</v>
                </pt>
                <pt idx="30">
                  <v>22</v>
                </pt>
                <pt idx="31">
                  <v>24.1</v>
                </pt>
                <pt idx="32">
                  <v>15</v>
                </pt>
                <pt idx="33">
                  <v>25.3</v>
                </pt>
                <pt idx="34">
                  <v>23.1</v>
                </pt>
                <pt idx="35">
                  <v>15.9</v>
                </pt>
                <pt idx="36">
                  <v>19.3</v>
                </pt>
                <pt idx="37">
                  <v>18.1</v>
                </pt>
                <pt idx="38">
                  <v>26.5</v>
                </pt>
                <pt idx="39">
                  <v>25</v>
                </pt>
                <pt idx="40">
                  <v>25.3</v>
                </pt>
                <pt idx="41">
                  <v>22.1</v>
                </pt>
                <pt idx="42">
                  <v>18.2</v>
                </pt>
                <pt idx="43">
                  <v>15.9</v>
                </pt>
                <pt idx="44">
                  <v>23.3</v>
                </pt>
                <pt idx="45">
                  <v>27.3</v>
                </pt>
                <pt idx="46">
                  <v>23.3</v>
                </pt>
                <pt idx="47">
                  <v>22.5</v>
                </pt>
                <pt idx="48">
                  <v>23.2</v>
                </pt>
                <pt idx="49">
                  <v>34.2</v>
                </pt>
                <pt idx="50">
                  <v>27.6</v>
                </pt>
                <pt idx="51">
                  <v>17.2</v>
                </pt>
                <pt idx="52">
                  <v>22.3</v>
                </pt>
                <pt idx="53">
                  <v>32.1</v>
                </pt>
                <pt idx="54">
                  <v>26.21</v>
                </pt>
                <pt idx="55">
                  <v>28.65</v>
                </pt>
                <pt idx="56">
                  <v>32.1</v>
                </pt>
                <pt idx="57">
                  <v>39.19</v>
                </pt>
                <pt idx="58">
                  <v>39.2</v>
                </pt>
                <pt idx="59">
                  <v>32.4</v>
                </pt>
                <pt idx="60">
                  <v>39.9</v>
                </pt>
                <pt idx="61">
                  <v>33.2</v>
                </pt>
                <pt idx="62">
                  <v>37.4</v>
                </pt>
                <pt idx="63">
                  <v>36.8</v>
                </pt>
                <pt idx="64">
                  <v>36.4</v>
                </pt>
                <pt idx="65">
                  <v>48.3</v>
                </pt>
              </numCache>
            </numRef>
          </val>
          <smooth val="0"/>
        </ser>
        <ser>
          <idx val="2"/>
          <order val="1"/>
          <tx>
            <strRef>
              <f>'Yield data'!$C$1</f>
              <strCache>
                <ptCount val="1"/>
                <pt idx="0">
                  <v>Spring wheat</v>
                </pt>
              </strCache>
            </strRef>
          </tx>
          <spPr>
            <a:ln xmlns:a="http://schemas.openxmlformats.org/drawingml/2006/main" w="28575" cap="rnd">
              <a:solidFill>
                <a:schemeClr val="accent3"/>
              </a:solidFill>
              <a:prstDash val="solid"/>
              <a:round/>
            </a:ln>
          </spPr>
          <marker>
            <symbol val="none"/>
            <spPr>
              <a:ln xmlns:a="http://schemas.openxmlformats.org/drawingml/2006/main">
                <a:prstDash val="solid"/>
              </a:ln>
            </spPr>
          </marker>
          <cat>
            <numRef>
              <f>'Yield data'!$A$2:$A$67</f>
              <numCache>
                <formatCode>General</formatCode>
                <ptCount val="66"/>
                <pt idx="0">
                  <v>1960</v>
                </pt>
                <pt idx="1">
                  <v>1961</v>
                </pt>
                <pt idx="2">
                  <v>1962</v>
                </pt>
                <pt idx="3">
                  <v>1963</v>
                </pt>
                <pt idx="4">
                  <v>1964</v>
                </pt>
                <pt idx="5">
                  <v>1965</v>
                </pt>
                <pt idx="6">
                  <v>1966</v>
                </pt>
                <pt idx="7">
                  <v>1967</v>
                </pt>
                <pt idx="8">
                  <v>1968</v>
                </pt>
                <pt idx="9">
                  <v>1969</v>
                </pt>
                <pt idx="10">
                  <v>1970</v>
                </pt>
                <pt idx="11">
                  <v>1971</v>
                </pt>
                <pt idx="12">
                  <v>1972</v>
                </pt>
                <pt idx="13">
                  <v>1973</v>
                </pt>
                <pt idx="14">
                  <v>1974</v>
                </pt>
                <pt idx="15">
                  <v>1975</v>
                </pt>
                <pt idx="16">
                  <v>1976</v>
                </pt>
                <pt idx="17">
                  <v>1977</v>
                </pt>
                <pt idx="18">
                  <v>1978</v>
                </pt>
                <pt idx="19">
                  <v>1979</v>
                </pt>
                <pt idx="20">
                  <v>1980</v>
                </pt>
                <pt idx="21">
                  <v>1981</v>
                </pt>
                <pt idx="22">
                  <v>1982</v>
                </pt>
                <pt idx="23">
                  <v>1983</v>
                </pt>
                <pt idx="24">
                  <v>1984</v>
                </pt>
                <pt idx="25">
                  <v>1985</v>
                </pt>
                <pt idx="26">
                  <v>1986</v>
                </pt>
                <pt idx="27">
                  <v>1987</v>
                </pt>
                <pt idx="28">
                  <v>1988</v>
                </pt>
                <pt idx="29">
                  <v>1989</v>
                </pt>
                <pt idx="30">
                  <v>1990</v>
                </pt>
                <pt idx="31">
                  <v>1991</v>
                </pt>
                <pt idx="32">
                  <v>1992</v>
                </pt>
                <pt idx="33">
                  <v>1993</v>
                </pt>
                <pt idx="34">
                  <v>1994</v>
                </pt>
                <pt idx="35">
                  <v>1995</v>
                </pt>
                <pt idx="36">
                  <v>1996</v>
                </pt>
                <pt idx="37">
                  <v>1997</v>
                </pt>
                <pt idx="38">
                  <v>1998</v>
                </pt>
                <pt idx="39">
                  <v>1999</v>
                </pt>
                <pt idx="40">
                  <v>2000</v>
                </pt>
                <pt idx="41">
                  <v>2001</v>
                </pt>
                <pt idx="42">
                  <v>2002</v>
                </pt>
                <pt idx="43">
                  <v>2003</v>
                </pt>
                <pt idx="44">
                  <v>2004</v>
                </pt>
                <pt idx="45">
                  <v>2005</v>
                </pt>
                <pt idx="46">
                  <v>2006</v>
                </pt>
                <pt idx="47">
                  <v>2007</v>
                </pt>
                <pt idx="48">
                  <v>2008</v>
                </pt>
                <pt idx="49">
                  <v>2009</v>
                </pt>
                <pt idx="50">
                  <v>2010</v>
                </pt>
                <pt idx="51">
                  <v>2011</v>
                </pt>
                <pt idx="52">
                  <v>2012</v>
                </pt>
                <pt idx="53">
                  <v>2013</v>
                </pt>
                <pt idx="54">
                  <v>2014</v>
                </pt>
                <pt idx="55">
                  <v>2015</v>
                </pt>
                <pt idx="56">
                  <v>2016</v>
                </pt>
                <pt idx="57">
                  <v>2017</v>
                </pt>
                <pt idx="58">
                  <v>2018</v>
                </pt>
                <pt idx="59">
                  <v>2019</v>
                </pt>
                <pt idx="60">
                  <v>2020</v>
                </pt>
                <pt idx="61">
                  <v>2021</v>
                </pt>
                <pt idx="62">
                  <v>2022</v>
                </pt>
                <pt idx="63">
                  <v>2023</v>
                </pt>
                <pt idx="64">
                  <v>2024</v>
                </pt>
                <pt idx="65">
                  <v>2025</v>
                </pt>
              </numCache>
            </numRef>
          </cat>
          <val>
            <numRef>
              <f>'Yield data'!$C$2:$C$67</f>
              <numCache>
                <formatCode>General</formatCode>
                <ptCount val="66"/>
                <pt idx="0">
                  <v>21</v>
                </pt>
                <pt idx="1">
                  <v>2</v>
                </pt>
                <pt idx="2">
                  <v>30</v>
                </pt>
                <pt idx="3">
                  <v>20</v>
                </pt>
                <pt idx="4">
                  <v>23</v>
                </pt>
                <pt idx="5">
                  <v>24</v>
                </pt>
                <pt idx="6">
                  <v>23</v>
                </pt>
                <pt idx="7">
                  <v>11</v>
                </pt>
                <pt idx="8">
                  <v>18</v>
                </pt>
                <pt idx="9">
                  <v>30</v>
                </pt>
                <pt idx="10">
                  <v>18</v>
                </pt>
                <pt idx="11">
                  <v>27</v>
                </pt>
                <pt idx="12">
                  <v>17</v>
                </pt>
                <pt idx="13">
                  <v>26</v>
                </pt>
                <pt idx="14">
                  <v>22</v>
                </pt>
                <pt idx="15">
                  <v>23</v>
                </pt>
                <pt idx="16">
                  <v>21</v>
                </pt>
                <pt idx="17">
                  <v>23</v>
                </pt>
                <pt idx="18">
                  <v>27</v>
                </pt>
                <pt idx="19">
                  <v>19</v>
                </pt>
                <pt idx="20">
                  <v>10</v>
                </pt>
                <pt idx="21">
                  <v>22</v>
                </pt>
                <pt idx="22">
                  <v>27</v>
                </pt>
                <pt idx="23">
                  <v>21.2</v>
                </pt>
                <pt idx="24">
                  <v>22.4</v>
                </pt>
                <pt idx="25">
                  <v>26.9</v>
                </pt>
                <pt idx="26">
                  <v>29</v>
                </pt>
                <pt idx="27">
                  <v>24.5</v>
                </pt>
                <pt idx="28">
                  <v>9.4</v>
                </pt>
                <pt idx="29">
                  <v>15.2</v>
                </pt>
                <pt idx="30">
                  <v>30.7</v>
                </pt>
                <pt idx="31">
                  <v>18.5</v>
                </pt>
                <pt idx="32">
                  <v>28.7</v>
                </pt>
                <pt idx="33">
                  <v>29.2</v>
                </pt>
                <pt idx="34">
                  <v>28.4</v>
                </pt>
                <pt idx="35">
                  <v>20.7</v>
                </pt>
                <pt idx="36">
                  <v>25.8</v>
                </pt>
                <pt idx="37">
                  <v>22.4</v>
                </pt>
                <pt idx="38">
                  <v>25.4</v>
                </pt>
                <pt idx="39">
                  <v>23.5</v>
                </pt>
                <pt idx="40">
                  <v>34.7</v>
                </pt>
                <pt idx="41">
                  <v>25.6</v>
                </pt>
                <pt idx="42">
                  <v>25.4</v>
                </pt>
                <pt idx="43">
                  <v>24.9</v>
                </pt>
                <pt idx="44">
                  <v>37.4</v>
                </pt>
                <pt idx="45">
                  <v>26.5</v>
                </pt>
                <pt idx="46">
                  <v>30.6</v>
                </pt>
                <pt idx="47">
                  <v>30.3</v>
                </pt>
                <pt idx="48">
                  <v>36.6</v>
                </pt>
                <pt idx="49">
                  <v>41.8</v>
                </pt>
                <pt idx="50">
                  <v>37.8</v>
                </pt>
                <pt idx="51">
                  <v>24.8</v>
                </pt>
                <pt idx="52">
                  <v>36.2</v>
                </pt>
                <pt idx="53">
                  <v>47.4</v>
                </pt>
                <pt idx="55">
                  <v>34.32</v>
                </pt>
                <pt idx="56">
                  <v>40.5</v>
                </pt>
                <pt idx="57">
                  <v>45.97</v>
                </pt>
                <pt idx="58">
                  <v>50</v>
                </pt>
                <pt idx="59">
                  <v>50.9</v>
                </pt>
                <pt idx="60">
                  <v>56</v>
                </pt>
                <pt idx="61">
                  <v>46.2</v>
                </pt>
                <pt idx="62">
                  <v>52.4</v>
                </pt>
                <pt idx="63">
                  <v>50.8</v>
                </pt>
                <pt idx="64">
                  <v>46.7</v>
                </pt>
                <pt idx="65">
                  <v>60.4</v>
                </pt>
              </numCache>
            </numRef>
          </val>
          <smooth val="0"/>
        </ser>
        <dLbls>
          <showLegendKey val="0"/>
          <showVal val="0"/>
          <showCatName val="0"/>
          <showSerName val="0"/>
          <showPercent val="0"/>
          <showBubbleSize val="0"/>
        </dLbls>
        <smooth val="0"/>
        <axId val="837099391"/>
        <axId val="837101183"/>
      </lineChart>
      <catAx>
        <axId val="837099391"/>
        <scaling>
          <orientation val="minMax"/>
        </scaling>
        <delete val="0"/>
        <axPos val="b"/>
        <title>
          <tx>
            <rich>
              <a:bodyPr xmlns:a="http://schemas.openxmlformats.org/drawingml/2006/main" rot="0" spcFirstLastPara="1" vertOverflow="ellipsis" vert="horz" wrap="square" anchor="ctr" anchorCtr="1"/>
              <a:lstStyle xmlns:a="http://schemas.openxmlformats.org/drawingml/2006/main"/>
              <a:p xmlns:a="http://schemas.openxmlformats.org/drawingml/2006/main">
                <a:pPr>
                  <a:defRPr sz="1400" b="0" i="0" strike="noStrike" kern="1200" baseline="0">
                    <a:solidFill>
                      <a:schemeClr val="tx1">
                        <a:lumMod val="65000"/>
                        <a:lumOff val="35000"/>
                      </a:schemeClr>
                    </a:solidFill>
                    <a:latin typeface="+mn-lt"/>
                    <a:ea typeface="+mn-ea"/>
                    <a:cs typeface="+mn-cs"/>
                  </a:defRPr>
                </a:pPr>
                <a:r>
                  <a:rPr lang="en-US" sz="1400"/>
                  <a:t>Year</a:t>
                </a:r>
              </a:p>
            </rich>
          </tx>
          <overlay val="0"/>
          <spPr>
            <a:noFill xmlns:a="http://schemas.openxmlformats.org/drawingml/2006/main"/>
            <a:ln xmlns:a="http://schemas.openxmlformats.org/drawingml/2006/main">
              <a:noFill/>
              <a:prstDash val="solid"/>
            </a:ln>
          </spPr>
          <txPr>
            <a:bodyPr xmlns:a="http://schemas.openxmlformats.org/drawingml/2006/main" rot="0" spcFirstLastPara="1" vertOverflow="ellipsis" vert="horz" wrap="square" anchor="ctr" anchorCtr="1"/>
            <a:lstStyle xmlns:a="http://schemas.openxmlformats.org/drawingml/2006/main"/>
            <a:p xmlns:a="http://schemas.openxmlformats.org/drawingml/2006/main">
              <a:pPr>
                <a:defRPr sz="1400" b="0" i="0" strike="noStrike" kern="1200" baseline="0">
                  <a:solidFill>
                    <a:schemeClr val="tx1">
                      <a:lumMod val="65000"/>
                      <a:lumOff val="35000"/>
                    </a:schemeClr>
                  </a:solidFill>
                  <a:latin typeface="+mn-lt"/>
                  <a:ea typeface="+mn-ea"/>
                  <a:cs typeface="+mn-cs"/>
                </a:defRPr>
              </a:pPr>
              <a:r>
                <a:t/>
              </a:r>
              <a:endParaRPr lang="en-US"/>
            </a:p>
          </txPr>
        </title>
        <numFmt formatCode="General" sourceLinked="1"/>
        <majorTickMark val="none"/>
        <minorTickMark val="none"/>
        <tickLblPos val="nextTo"/>
        <spPr>
          <a:noFill xmlns:a="http://schemas.openxmlformats.org/drawingml/2006/main"/>
          <a:ln xmlns:a="http://schemas.openxmlformats.org/drawingml/2006/main" w="9525" cap="flat" cmpd="sng" algn="ctr">
            <a:solidFill>
              <a:schemeClr val="tx1">
                <a:lumMod val="15000"/>
                <a:lumOff val="85000"/>
              </a:schemeClr>
            </a:solidFill>
            <a:prstDash val="solid"/>
            <a:round/>
          </a:ln>
        </spPr>
        <txPr>
          <a:bodyPr xmlns:a="http://schemas.openxmlformats.org/drawingml/2006/main" rot="-60000000" spcFirstLastPara="1" vertOverflow="ellipsis" vert="horz" wrap="square" anchor="ctr" anchorCtr="1"/>
          <a:lstStyle xmlns:a="http://schemas.openxmlformats.org/drawingml/2006/main"/>
          <a:p xmlns:a="http://schemas.openxmlformats.org/drawingml/2006/main">
            <a:pPr>
              <a:defRPr sz="1100" b="0" i="0" strike="noStrike" kern="1200" baseline="0">
                <a:solidFill>
                  <a:schemeClr val="tx1">
                    <a:lumMod val="65000"/>
                    <a:lumOff val="35000"/>
                  </a:schemeClr>
                </a:solidFill>
                <a:latin typeface="+mn-lt"/>
                <a:ea typeface="+mn-ea"/>
                <a:cs typeface="+mn-cs"/>
              </a:defRPr>
            </a:pPr>
            <a:r>
              <a:t/>
            </a:r>
            <a:endParaRPr lang="en-US"/>
          </a:p>
        </txPr>
        <crossAx val="837101183"/>
        <crosses val="autoZero"/>
        <auto val="1"/>
        <lblAlgn val="ctr"/>
        <lblOffset val="100"/>
        <noMultiLvlLbl val="0"/>
      </catAx>
      <valAx>
        <axId val="837101183"/>
        <scaling>
          <orientation val="minMax"/>
        </scaling>
        <delete val="0"/>
        <axPos val="l"/>
        <majorGridlines>
          <spPr>
            <a:ln xmlns:a="http://schemas.openxmlformats.org/drawingml/2006/main" w="9525" cap="flat" cmpd="sng" algn="ctr">
              <a:solidFill>
                <a:schemeClr val="tx1">
                  <a:lumMod val="15000"/>
                  <a:lumOff val="85000"/>
                </a:schemeClr>
              </a:solidFill>
              <a:prstDash val="solid"/>
              <a:round/>
            </a:ln>
          </spPr>
        </majorGridlines>
        <title>
          <tx>
            <rich>
              <a:bodyPr xmlns:a="http://schemas.openxmlformats.org/drawingml/2006/main" rot="-5400000" spcFirstLastPara="1" vertOverflow="ellipsis" vert="horz" wrap="square" anchor="ctr" anchorCtr="1"/>
              <a:lstStyle xmlns:a="http://schemas.openxmlformats.org/drawingml/2006/main"/>
              <a:p xmlns:a="http://schemas.openxmlformats.org/drawingml/2006/main">
                <a:pPr>
                  <a:defRPr sz="1400" b="0" i="0" strike="noStrike" kern="1200" baseline="0">
                    <a:solidFill>
                      <a:schemeClr val="tx1">
                        <a:lumMod val="65000"/>
                        <a:lumOff val="35000"/>
                      </a:schemeClr>
                    </a:solidFill>
                    <a:latin typeface="+mn-lt"/>
                    <a:ea typeface="+mn-ea"/>
                    <a:cs typeface="+mn-cs"/>
                  </a:defRPr>
                </a:pPr>
                <a:r>
                  <a:rPr lang="en-US" sz="1400"/>
                  <a:t>Yield (bu/ac)</a:t>
                </a:r>
              </a:p>
            </rich>
          </tx>
          <overlay val="0"/>
          <spPr>
            <a:noFill xmlns:a="http://schemas.openxmlformats.org/drawingml/2006/main"/>
            <a:ln xmlns:a="http://schemas.openxmlformats.org/drawingml/2006/main">
              <a:noFill/>
              <a:prstDash val="solid"/>
            </a:ln>
          </spPr>
          <txPr>
            <a:bodyPr xmlns:a="http://schemas.openxmlformats.org/drawingml/2006/main" rot="-5400000" spcFirstLastPara="1" vertOverflow="ellipsis" vert="horz" wrap="square" anchor="ctr" anchorCtr="1"/>
            <a:lstStyle xmlns:a="http://schemas.openxmlformats.org/drawingml/2006/main"/>
            <a:p xmlns:a="http://schemas.openxmlformats.org/drawingml/2006/main">
              <a:pPr>
                <a:defRPr sz="1400" b="0" i="0" strike="noStrike" kern="1200" baseline="0">
                  <a:solidFill>
                    <a:schemeClr val="tx1">
                      <a:lumMod val="65000"/>
                      <a:lumOff val="35000"/>
                    </a:schemeClr>
                  </a:solidFill>
                  <a:latin typeface="+mn-lt"/>
                  <a:ea typeface="+mn-ea"/>
                  <a:cs typeface="+mn-cs"/>
                </a:defRPr>
              </a:pPr>
              <a:r>
                <a:t/>
              </a:r>
              <a:endParaRPr lang="en-US"/>
            </a:p>
          </txPr>
        </title>
        <numFmt formatCode="General" sourceLinked="1"/>
        <majorTickMark val="none"/>
        <minorTickMark val="none"/>
        <tickLblPos val="nextTo"/>
        <spPr>
          <a:noFill xmlns:a="http://schemas.openxmlformats.org/drawingml/2006/main"/>
          <a:ln xmlns:a="http://schemas.openxmlformats.org/drawingml/2006/main">
            <a:noFill/>
            <a:prstDash val="solid"/>
          </a:ln>
        </spPr>
        <txPr>
          <a:bodyPr xmlns:a="http://schemas.openxmlformats.org/drawingml/2006/main" rot="-60000000" spcFirstLastPara="1" vertOverflow="ellipsis" vert="horz" wrap="square" anchor="ctr" anchorCtr="1"/>
          <a:lstStyle xmlns:a="http://schemas.openxmlformats.org/drawingml/2006/main"/>
          <a:p xmlns:a="http://schemas.openxmlformats.org/drawingml/2006/main">
            <a:pPr>
              <a:defRPr sz="900" b="0" i="0" strike="noStrike" kern="1200" baseline="0">
                <a:solidFill>
                  <a:schemeClr val="tx1">
                    <a:lumMod val="65000"/>
                    <a:lumOff val="35000"/>
                  </a:schemeClr>
                </a:solidFill>
                <a:latin typeface="+mn-lt"/>
                <a:ea typeface="+mn-ea"/>
                <a:cs typeface="+mn-cs"/>
              </a:defRPr>
            </a:pPr>
            <a:r>
              <a:t/>
            </a:r>
            <a:endParaRPr lang="en-US"/>
          </a:p>
        </txPr>
        <crossAx val="837099391"/>
        <crosses val="autoZero"/>
        <crossBetween val="between"/>
      </valAx>
    </plotArea>
    <legend>
      <legendPos val="b"/>
      <overlay val="0"/>
      <spPr>
        <a:noFill xmlns:a="http://schemas.openxmlformats.org/drawingml/2006/main"/>
        <a:ln xmlns:a="http://schemas.openxmlformats.org/drawingml/2006/main">
          <a:noFill/>
          <a:prstDash val="solid"/>
        </a:ln>
      </spPr>
      <txPr>
        <a:bodyPr xmlns:a="http://schemas.openxmlformats.org/drawingml/2006/main" rot="0" spcFirstLastPara="1" vertOverflow="ellipsis" vert="horz" wrap="square" anchor="ctr" anchorCtr="1"/>
        <a:lstStyle xmlns:a="http://schemas.openxmlformats.org/drawingml/2006/main"/>
        <a:p xmlns:a="http://schemas.openxmlformats.org/drawingml/2006/main">
          <a:pPr>
            <a:defRPr sz="1400" b="0" i="0" strike="noStrike" kern="1200" baseline="0">
              <a:solidFill>
                <a:schemeClr val="tx1">
                  <a:lumMod val="65000"/>
                  <a:lumOff val="35000"/>
                </a:schemeClr>
              </a:solidFill>
              <a:latin typeface="+mn-lt"/>
              <a:ea typeface="+mn-ea"/>
              <a:cs typeface="+mn-cs"/>
            </a:defRPr>
          </a:pPr>
          <a:r>
            <a:t/>
          </a:r>
          <a:endParaRPr lang="en-US"/>
        </a:p>
      </txPr>
    </legend>
    <plotVisOnly val="1"/>
    <dispBlanksAs val="gap"/>
  </chart>
  <spPr>
    <a:solidFill xmlns:a="http://schemas.openxmlformats.org/drawingml/2006/main">
      <a:schemeClr val="bg1"/>
    </a:solidFill>
    <a:ln xmlns:a="http://schemas.openxmlformats.org/drawingml/2006/main" w="9525" cap="flat" cmpd="sng" algn="ctr">
      <a:solidFill>
        <a:schemeClr val="tx1">
          <a:lumMod val="15000"/>
          <a:lumOff val="85000"/>
        </a:schemeClr>
      </a:solidFill>
      <a:prstDash val="solid"/>
      <a:roun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from>
      <col>1</col>
      <colOff>425450</colOff>
      <row>2</row>
      <rowOff>88900</rowOff>
    </from>
    <to>
      <col>13</col>
      <colOff>139700</colOff>
      <row>24</row>
      <rowOff>127000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3:B11"/>
  <sheetViews>
    <sheetView tabSelected="1" workbookViewId="0">
      <selection activeCell="B21" sqref="B21"/>
    </sheetView>
  </sheetViews>
  <sheetFormatPr baseColWidth="10" defaultRowHeight="16"/>
  <cols>
    <col width="24.6640625" customWidth="1" style="11" min="1" max="1"/>
    <col width="83.6640625" customWidth="1" style="11" min="2" max="2"/>
  </cols>
  <sheetData>
    <row r="3">
      <c r="A3" s="24" t="inlineStr">
        <is>
          <t>This workbook contains canola and spring wheat yields from 1960 to 2025.  A regression is used to predict yields in upcoming years and the allows the user to predict profits in 2027 based on user inputted prices and costs.</t>
        </is>
      </c>
    </row>
    <row r="4" ht="25" customHeight="1" s="11"/>
    <row r="6" ht="19" customHeight="1" s="11">
      <c r="A6" s="15" t="inlineStr">
        <is>
          <t>Worksheet</t>
        </is>
      </c>
      <c r="B6" s="16" t="inlineStr">
        <is>
          <t>Description</t>
        </is>
      </c>
    </row>
    <row r="7" ht="19" customHeight="1" s="11">
      <c r="A7" s="17" t="inlineStr">
        <is>
          <t>Yield data</t>
        </is>
      </c>
      <c r="B7" s="18" t="inlineStr">
        <is>
          <t>Contains raw yields of canola and spring wheat in RM 1</t>
        </is>
      </c>
    </row>
    <row r="8" ht="19" customHeight="1" s="11">
      <c r="A8" s="17" t="inlineStr">
        <is>
          <t>Yield plot</t>
        </is>
      </c>
      <c r="B8" s="18" t="inlineStr">
        <is>
          <t>Contains chart of canola and spring wheat yields</t>
        </is>
      </c>
    </row>
    <row r="9" ht="19" customHeight="1" s="11">
      <c r="A9" s="17" t="inlineStr">
        <is>
          <t>Regression data</t>
        </is>
      </c>
      <c r="B9" s="18" t="inlineStr">
        <is>
          <t>Data used in the regression</t>
        </is>
      </c>
    </row>
    <row r="10" ht="19" customHeight="1" s="11">
      <c r="A10" s="17" t="inlineStr">
        <is>
          <t>Time trend regression</t>
        </is>
      </c>
      <c r="B10" s="18" t="inlineStr">
        <is>
          <t>A regression using a time trend that can predict yield in upcoming years</t>
        </is>
      </c>
    </row>
    <row r="11" ht="19" customHeight="1" s="11">
      <c r="A11" s="19" t="inlineStr">
        <is>
          <t>Profit calculator</t>
        </is>
      </c>
      <c r="B11" s="20" t="inlineStr">
        <is>
          <t>A calculator that allows you to calculate your profits based on yield prediction in 2027</t>
        </is>
      </c>
    </row>
  </sheetData>
  <sheetProtection selectLockedCells="0" selectUnlockedCells="0" sheet="1" objects="1" insertRows="1" insertHyperlinks="1" autoFilter="1" scenarios="1" formatColumns="1" deleteColumns="1" insertColumns="1" pivotTables="1" deleteRows="1" formatCells="1" formatRows="1" sort="1"/>
  <mergeCells count="1">
    <mergeCell ref="A3:B4"/>
  </mergeCells>
  <hyperlinks>
    <hyperlink ref="A7" location="'Yield data'!A1" display="Yield data"/>
    <hyperlink ref="A8" location="'Yield plot'!A1" display="Yield plot"/>
    <hyperlink ref="A9" location="'Regression data'!A1" display="Regression data"/>
    <hyperlink ref="A10" location="'Time trend regression'!A1" display="Time trend regression"/>
    <hyperlink ref="A11" location="'Expected profit calculator'!A1" display="Profit calculator"/>
  </hyperlink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D67"/>
  <sheetViews>
    <sheetView workbookViewId="0">
      <selection activeCell="A1" sqref="A1:C1048576"/>
    </sheetView>
  </sheetViews>
  <sheetFormatPr baseColWidth="10" defaultRowHeight="16"/>
  <cols>
    <col width="18" customWidth="1" style="11" min="2" max="2"/>
    <col width="18.83203125" customWidth="1" style="11" min="3" max="3"/>
  </cols>
  <sheetData>
    <row r="1">
      <c r="A1" t="inlineStr">
        <is>
          <t>Year</t>
        </is>
      </c>
      <c r="B1" t="inlineStr">
        <is>
          <t>Canola</t>
        </is>
      </c>
      <c r="C1" t="inlineStr">
        <is>
          <t>Spring wheat</t>
        </is>
      </c>
      <c r="D1" t="inlineStr">
        <is>
          <t>Units</t>
        </is>
      </c>
    </row>
    <row r="2">
      <c r="A2" t="n">
        <v>1960</v>
      </c>
      <c r="C2" t="n">
        <v>21</v>
      </c>
      <c r="D2" t="inlineStr">
        <is>
          <t>bu/ac</t>
        </is>
      </c>
    </row>
    <row r="3">
      <c r="A3" t="n">
        <v>1961</v>
      </c>
      <c r="C3" t="n">
        <v>2</v>
      </c>
      <c r="D3" t="inlineStr">
        <is>
          <t>bu/ac</t>
        </is>
      </c>
    </row>
    <row r="4">
      <c r="A4" t="n">
        <v>1962</v>
      </c>
      <c r="C4" t="n">
        <v>30</v>
      </c>
      <c r="D4" t="inlineStr">
        <is>
          <t>bu/ac</t>
        </is>
      </c>
    </row>
    <row r="5">
      <c r="A5" t="n">
        <v>1963</v>
      </c>
      <c r="C5" t="n">
        <v>20</v>
      </c>
      <c r="D5" t="inlineStr">
        <is>
          <t>bu/ac</t>
        </is>
      </c>
    </row>
    <row r="6">
      <c r="A6" t="n">
        <v>1964</v>
      </c>
      <c r="C6" t="n">
        <v>23</v>
      </c>
      <c r="D6" t="inlineStr">
        <is>
          <t>bu/ac</t>
        </is>
      </c>
    </row>
    <row r="7">
      <c r="A7" t="n">
        <v>1965</v>
      </c>
      <c r="C7" t="n">
        <v>24</v>
      </c>
      <c r="D7" t="inlineStr">
        <is>
          <t>bu/ac</t>
        </is>
      </c>
    </row>
    <row r="8">
      <c r="A8" t="n">
        <v>1966</v>
      </c>
      <c r="C8" t="n">
        <v>23</v>
      </c>
      <c r="D8" t="inlineStr">
        <is>
          <t>bu/ac</t>
        </is>
      </c>
    </row>
    <row r="9">
      <c r="A9" t="n">
        <v>1967</v>
      </c>
      <c r="C9" t="n">
        <v>11</v>
      </c>
      <c r="D9" t="inlineStr">
        <is>
          <t>bu/ac</t>
        </is>
      </c>
    </row>
    <row r="10">
      <c r="A10" t="n">
        <v>1968</v>
      </c>
      <c r="C10" t="n">
        <v>18</v>
      </c>
      <c r="D10" t="inlineStr">
        <is>
          <t>bu/ac</t>
        </is>
      </c>
    </row>
    <row r="11">
      <c r="A11" t="n">
        <v>1969</v>
      </c>
      <c r="C11" t="n">
        <v>30</v>
      </c>
      <c r="D11" t="inlineStr">
        <is>
          <t>bu/ac</t>
        </is>
      </c>
    </row>
    <row r="12">
      <c r="A12" t="n">
        <v>1970</v>
      </c>
      <c r="B12" t="n">
        <v>18</v>
      </c>
      <c r="C12" t="n">
        <v>18</v>
      </c>
      <c r="D12" t="inlineStr">
        <is>
          <t>bu/ac</t>
        </is>
      </c>
    </row>
    <row r="13">
      <c r="A13" t="n">
        <v>1971</v>
      </c>
      <c r="B13" t="n">
        <v>18</v>
      </c>
      <c r="C13" t="n">
        <v>27</v>
      </c>
      <c r="D13" t="inlineStr">
        <is>
          <t>bu/ac</t>
        </is>
      </c>
    </row>
    <row r="14">
      <c r="A14" t="n">
        <v>1972</v>
      </c>
      <c r="B14" t="n">
        <v>18</v>
      </c>
      <c r="C14" t="n">
        <v>17</v>
      </c>
      <c r="D14" t="inlineStr">
        <is>
          <t>bu/ac</t>
        </is>
      </c>
    </row>
    <row r="15">
      <c r="A15" t="n">
        <v>1973</v>
      </c>
      <c r="B15" t="n">
        <v>20</v>
      </c>
      <c r="C15" t="n">
        <v>26</v>
      </c>
      <c r="D15" t="inlineStr">
        <is>
          <t>bu/ac</t>
        </is>
      </c>
    </row>
    <row r="16">
      <c r="A16" t="n">
        <v>1974</v>
      </c>
      <c r="B16" t="n">
        <v>16</v>
      </c>
      <c r="C16" t="n">
        <v>22</v>
      </c>
      <c r="D16" t="inlineStr">
        <is>
          <t>bu/ac</t>
        </is>
      </c>
    </row>
    <row r="17">
      <c r="A17" t="n">
        <v>1975</v>
      </c>
      <c r="B17" t="n">
        <v>15</v>
      </c>
      <c r="C17" t="n">
        <v>23</v>
      </c>
      <c r="D17" t="inlineStr">
        <is>
          <t>bu/ac</t>
        </is>
      </c>
    </row>
    <row r="18">
      <c r="A18" t="n">
        <v>1976</v>
      </c>
      <c r="B18" t="n">
        <v>17</v>
      </c>
      <c r="C18" t="n">
        <v>21</v>
      </c>
      <c r="D18" t="inlineStr">
        <is>
          <t>bu/ac</t>
        </is>
      </c>
    </row>
    <row r="19">
      <c r="A19" t="n">
        <v>1977</v>
      </c>
      <c r="B19" t="n">
        <v>17</v>
      </c>
      <c r="C19" t="n">
        <v>23</v>
      </c>
      <c r="D19" t="inlineStr">
        <is>
          <t>bu/ac</t>
        </is>
      </c>
    </row>
    <row r="20">
      <c r="A20" t="n">
        <v>1978</v>
      </c>
      <c r="B20" t="n">
        <v>17</v>
      </c>
      <c r="C20" t="n">
        <v>27</v>
      </c>
      <c r="D20" t="inlineStr">
        <is>
          <t>bu/ac</t>
        </is>
      </c>
    </row>
    <row r="21">
      <c r="A21" t="n">
        <v>1979</v>
      </c>
      <c r="B21" t="n">
        <v>14</v>
      </c>
      <c r="C21" t="n">
        <v>19</v>
      </c>
      <c r="D21" t="inlineStr">
        <is>
          <t>bu/ac</t>
        </is>
      </c>
    </row>
    <row r="22">
      <c r="A22" t="n">
        <v>1980</v>
      </c>
      <c r="B22" t="n">
        <v>6</v>
      </c>
      <c r="C22" t="n">
        <v>10</v>
      </c>
      <c r="D22" t="inlineStr">
        <is>
          <t>bu/ac</t>
        </is>
      </c>
    </row>
    <row r="23">
      <c r="A23" t="n">
        <v>1981</v>
      </c>
      <c r="B23" t="n">
        <v>17</v>
      </c>
      <c r="C23" t="n">
        <v>22</v>
      </c>
      <c r="D23" t="inlineStr">
        <is>
          <t>bu/ac</t>
        </is>
      </c>
    </row>
    <row r="24">
      <c r="A24" t="n">
        <v>1982</v>
      </c>
      <c r="B24" t="n">
        <v>18</v>
      </c>
      <c r="C24" t="n">
        <v>27</v>
      </c>
      <c r="D24" t="inlineStr">
        <is>
          <t>bu/ac</t>
        </is>
      </c>
    </row>
    <row r="25">
      <c r="A25" t="n">
        <v>1983</v>
      </c>
      <c r="B25" t="n">
        <v>17.7</v>
      </c>
      <c r="C25" t="n">
        <v>21.2</v>
      </c>
      <c r="D25" t="inlineStr">
        <is>
          <t>bu/ac</t>
        </is>
      </c>
    </row>
    <row r="26">
      <c r="A26" t="n">
        <v>1984</v>
      </c>
      <c r="B26" t="n">
        <v>11.1</v>
      </c>
      <c r="C26" t="n">
        <v>22.4</v>
      </c>
      <c r="D26" t="inlineStr">
        <is>
          <t>bu/ac</t>
        </is>
      </c>
    </row>
    <row r="27">
      <c r="A27" t="n">
        <v>1985</v>
      </c>
      <c r="B27" t="n">
        <v>19.4</v>
      </c>
      <c r="C27" t="n">
        <v>26.9</v>
      </c>
      <c r="D27" t="inlineStr">
        <is>
          <t>bu/ac</t>
        </is>
      </c>
    </row>
    <row r="28">
      <c r="A28" t="n">
        <v>1986</v>
      </c>
      <c r="B28" t="n">
        <v>21</v>
      </c>
      <c r="C28" t="n">
        <v>29</v>
      </c>
      <c r="D28" t="inlineStr">
        <is>
          <t>bu/ac</t>
        </is>
      </c>
    </row>
    <row r="29">
      <c r="A29" t="n">
        <v>1987</v>
      </c>
      <c r="B29" t="n">
        <v>20.2</v>
      </c>
      <c r="C29" t="n">
        <v>24.5</v>
      </c>
      <c r="D29" t="inlineStr">
        <is>
          <t>bu/ac</t>
        </is>
      </c>
    </row>
    <row r="30">
      <c r="A30" t="n">
        <v>1988</v>
      </c>
      <c r="B30" t="n">
        <v>13</v>
      </c>
      <c r="C30" t="n">
        <v>9.4</v>
      </c>
      <c r="D30" t="inlineStr">
        <is>
          <t>bu/ac</t>
        </is>
      </c>
    </row>
    <row r="31">
      <c r="A31" t="n">
        <v>1989</v>
      </c>
      <c r="B31" t="n">
        <v>8.199999999999999</v>
      </c>
      <c r="C31" t="n">
        <v>15.2</v>
      </c>
      <c r="D31" t="inlineStr">
        <is>
          <t>bu/ac</t>
        </is>
      </c>
    </row>
    <row r="32">
      <c r="A32" t="n">
        <v>1990</v>
      </c>
      <c r="B32" t="n">
        <v>22</v>
      </c>
      <c r="C32" t="n">
        <v>30.7</v>
      </c>
      <c r="D32" t="inlineStr">
        <is>
          <t>bu/ac</t>
        </is>
      </c>
    </row>
    <row r="33">
      <c r="A33" t="n">
        <v>1991</v>
      </c>
      <c r="B33" t="n">
        <v>24.1</v>
      </c>
      <c r="C33" t="n">
        <v>18.5</v>
      </c>
      <c r="D33" t="inlineStr">
        <is>
          <t>bu/ac</t>
        </is>
      </c>
    </row>
    <row r="34">
      <c r="A34" t="n">
        <v>1992</v>
      </c>
      <c r="B34" t="n">
        <v>15</v>
      </c>
      <c r="C34" t="n">
        <v>28.7</v>
      </c>
      <c r="D34" t="inlineStr">
        <is>
          <t>bu/ac</t>
        </is>
      </c>
    </row>
    <row r="35">
      <c r="A35" t="n">
        <v>1993</v>
      </c>
      <c r="B35" t="n">
        <v>25.3</v>
      </c>
      <c r="C35" t="n">
        <v>29.2</v>
      </c>
      <c r="D35" t="inlineStr">
        <is>
          <t>bu/ac</t>
        </is>
      </c>
    </row>
    <row r="36">
      <c r="A36" t="n">
        <v>1994</v>
      </c>
      <c r="B36" t="n">
        <v>23.1</v>
      </c>
      <c r="C36" t="n">
        <v>28.4</v>
      </c>
      <c r="D36" t="inlineStr">
        <is>
          <t>bu/ac</t>
        </is>
      </c>
    </row>
    <row r="37">
      <c r="A37" t="n">
        <v>1995</v>
      </c>
      <c r="B37" t="n">
        <v>15.9</v>
      </c>
      <c r="C37" t="n">
        <v>20.7</v>
      </c>
      <c r="D37" t="inlineStr">
        <is>
          <t>bu/ac</t>
        </is>
      </c>
    </row>
    <row r="38">
      <c r="A38" t="n">
        <v>1996</v>
      </c>
      <c r="B38" t="n">
        <v>19.3</v>
      </c>
      <c r="C38" t="n">
        <v>25.8</v>
      </c>
      <c r="D38" t="inlineStr">
        <is>
          <t>bu/ac</t>
        </is>
      </c>
    </row>
    <row r="39">
      <c r="A39" t="n">
        <v>1997</v>
      </c>
      <c r="B39" t="n">
        <v>18.1</v>
      </c>
      <c r="C39" t="n">
        <v>22.4</v>
      </c>
      <c r="D39" t="inlineStr">
        <is>
          <t>bu/ac</t>
        </is>
      </c>
    </row>
    <row r="40">
      <c r="A40" t="n">
        <v>1998</v>
      </c>
      <c r="B40" t="n">
        <v>26.5</v>
      </c>
      <c r="C40" t="n">
        <v>25.4</v>
      </c>
      <c r="D40" t="inlineStr">
        <is>
          <t>bu/ac</t>
        </is>
      </c>
    </row>
    <row r="41">
      <c r="A41" t="n">
        <v>1999</v>
      </c>
      <c r="B41" t="n">
        <v>25</v>
      </c>
      <c r="C41" t="n">
        <v>23.5</v>
      </c>
      <c r="D41" t="inlineStr">
        <is>
          <t>bu/ac</t>
        </is>
      </c>
    </row>
    <row r="42">
      <c r="A42" t="n">
        <v>2000</v>
      </c>
      <c r="B42" t="n">
        <v>25.3</v>
      </c>
      <c r="C42" t="n">
        <v>34.7</v>
      </c>
      <c r="D42" t="inlineStr">
        <is>
          <t>bu/ac</t>
        </is>
      </c>
    </row>
    <row r="43">
      <c r="A43" t="n">
        <v>2001</v>
      </c>
      <c r="B43" t="n">
        <v>22.1</v>
      </c>
      <c r="C43" t="n">
        <v>25.6</v>
      </c>
      <c r="D43" t="inlineStr">
        <is>
          <t>bu/ac</t>
        </is>
      </c>
    </row>
    <row r="44">
      <c r="A44" t="n">
        <v>2002</v>
      </c>
      <c r="B44" t="n">
        <v>18.2</v>
      </c>
      <c r="C44" t="n">
        <v>25.4</v>
      </c>
      <c r="D44" t="inlineStr">
        <is>
          <t>bu/ac</t>
        </is>
      </c>
    </row>
    <row r="45">
      <c r="A45" t="n">
        <v>2003</v>
      </c>
      <c r="B45" t="n">
        <v>15.9</v>
      </c>
      <c r="C45" t="n">
        <v>24.9</v>
      </c>
      <c r="D45" t="inlineStr">
        <is>
          <t>bu/ac</t>
        </is>
      </c>
    </row>
    <row r="46">
      <c r="A46" t="n">
        <v>2004</v>
      </c>
      <c r="B46" t="n">
        <v>23.3</v>
      </c>
      <c r="C46" t="n">
        <v>37.4</v>
      </c>
      <c r="D46" t="inlineStr">
        <is>
          <t>bu/ac</t>
        </is>
      </c>
    </row>
    <row r="47">
      <c r="A47" t="n">
        <v>2005</v>
      </c>
      <c r="B47" t="n">
        <v>27.3</v>
      </c>
      <c r="C47" t="n">
        <v>26.5</v>
      </c>
      <c r="D47" t="inlineStr">
        <is>
          <t>bu/ac</t>
        </is>
      </c>
    </row>
    <row r="48">
      <c r="A48" t="n">
        <v>2006</v>
      </c>
      <c r="B48" t="n">
        <v>23.3</v>
      </c>
      <c r="C48" t="n">
        <v>30.6</v>
      </c>
      <c r="D48" t="inlineStr">
        <is>
          <t>bu/ac</t>
        </is>
      </c>
    </row>
    <row r="49">
      <c r="A49" t="n">
        <v>2007</v>
      </c>
      <c r="B49" t="n">
        <v>22.5</v>
      </c>
      <c r="C49" t="n">
        <v>30.3</v>
      </c>
      <c r="D49" t="inlineStr">
        <is>
          <t>bu/ac</t>
        </is>
      </c>
    </row>
    <row r="50">
      <c r="A50" t="n">
        <v>2008</v>
      </c>
      <c r="B50" t="n">
        <v>23.2</v>
      </c>
      <c r="C50" t="n">
        <v>36.6</v>
      </c>
      <c r="D50" t="inlineStr">
        <is>
          <t>bu/ac</t>
        </is>
      </c>
    </row>
    <row r="51">
      <c r="A51" t="n">
        <v>2009</v>
      </c>
      <c r="B51" t="n">
        <v>34.2</v>
      </c>
      <c r="C51" t="n">
        <v>41.8</v>
      </c>
      <c r="D51" t="inlineStr">
        <is>
          <t>bu/ac</t>
        </is>
      </c>
    </row>
    <row r="52">
      <c r="A52" t="n">
        <v>2010</v>
      </c>
      <c r="B52" t="n">
        <v>27.6</v>
      </c>
      <c r="C52" t="n">
        <v>37.8</v>
      </c>
      <c r="D52" t="inlineStr">
        <is>
          <t>bu/ac</t>
        </is>
      </c>
    </row>
    <row r="53">
      <c r="A53" t="n">
        <v>2011</v>
      </c>
      <c r="B53" t="n">
        <v>17.2</v>
      </c>
      <c r="C53" t="n">
        <v>24.8</v>
      </c>
      <c r="D53" t="inlineStr">
        <is>
          <t>bu/ac</t>
        </is>
      </c>
    </row>
    <row r="54">
      <c r="A54" t="n">
        <v>2012</v>
      </c>
      <c r="B54" t="n">
        <v>22.3</v>
      </c>
      <c r="C54" t="n">
        <v>36.2</v>
      </c>
      <c r="D54" t="inlineStr">
        <is>
          <t>bu/ac</t>
        </is>
      </c>
    </row>
    <row r="55">
      <c r="A55" t="n">
        <v>2013</v>
      </c>
      <c r="B55" t="n">
        <v>32.1</v>
      </c>
      <c r="C55" t="n">
        <v>47.4</v>
      </c>
      <c r="D55" t="inlineStr">
        <is>
          <t>bu/ac</t>
        </is>
      </c>
    </row>
    <row r="56">
      <c r="A56" t="n">
        <v>2014</v>
      </c>
      <c r="B56" t="n">
        <v>26.21</v>
      </c>
      <c r="D56" t="inlineStr">
        <is>
          <t>bu/ac</t>
        </is>
      </c>
    </row>
    <row r="57">
      <c r="A57" t="n">
        <v>2015</v>
      </c>
      <c r="B57" t="n">
        <v>28.65</v>
      </c>
      <c r="C57" t="n">
        <v>34.32</v>
      </c>
      <c r="D57" t="inlineStr">
        <is>
          <t>bu/ac</t>
        </is>
      </c>
    </row>
    <row r="58">
      <c r="A58" t="n">
        <v>2016</v>
      </c>
      <c r="B58" t="n">
        <v>32.1</v>
      </c>
      <c r="C58" t="n">
        <v>40.5</v>
      </c>
      <c r="D58" t="inlineStr">
        <is>
          <t>bu/ac</t>
        </is>
      </c>
    </row>
    <row r="59">
      <c r="A59" t="n">
        <v>2017</v>
      </c>
      <c r="B59" t="n">
        <v>39.19</v>
      </c>
      <c r="C59" t="n">
        <v>45.97</v>
      </c>
      <c r="D59" t="inlineStr">
        <is>
          <t>bu/ac</t>
        </is>
      </c>
    </row>
    <row r="60">
      <c r="A60" t="n">
        <v>2018</v>
      </c>
      <c r="B60" t="n">
        <v>39.2</v>
      </c>
      <c r="C60" t="n">
        <v>50</v>
      </c>
      <c r="D60" t="inlineStr">
        <is>
          <t>bu/ac</t>
        </is>
      </c>
    </row>
    <row r="61">
      <c r="A61" t="n">
        <v>2019</v>
      </c>
      <c r="B61" t="n">
        <v>32.4</v>
      </c>
      <c r="C61" t="n">
        <v>50.9</v>
      </c>
      <c r="D61" t="inlineStr">
        <is>
          <t>bu/ac</t>
        </is>
      </c>
    </row>
    <row r="62">
      <c r="A62" t="n">
        <v>2020</v>
      </c>
      <c r="B62" t="n">
        <v>39.9</v>
      </c>
      <c r="C62" t="n">
        <v>56</v>
      </c>
      <c r="D62" t="inlineStr">
        <is>
          <t>bu/ac</t>
        </is>
      </c>
    </row>
    <row r="63">
      <c r="A63" t="n">
        <v>2021</v>
      </c>
      <c r="B63" t="n">
        <v>33.2</v>
      </c>
      <c r="C63" t="n">
        <v>46.2</v>
      </c>
      <c r="D63" t="inlineStr">
        <is>
          <t>bu/ac</t>
        </is>
      </c>
    </row>
    <row r="64">
      <c r="A64" t="n">
        <v>2022</v>
      </c>
      <c r="B64" t="n">
        <v>37.4</v>
      </c>
      <c r="C64" t="n">
        <v>52.4</v>
      </c>
      <c r="D64" t="inlineStr">
        <is>
          <t>bu/ac</t>
        </is>
      </c>
    </row>
    <row r="65">
      <c r="A65" t="n">
        <v>2023</v>
      </c>
      <c r="B65" t="n">
        <v>36.8</v>
      </c>
      <c r="C65" t="n">
        <v>50.8</v>
      </c>
      <c r="D65" t="inlineStr">
        <is>
          <t>bu/ac</t>
        </is>
      </c>
    </row>
    <row r="66">
      <c r="A66" t="n">
        <v>2024</v>
      </c>
      <c r="B66" t="n">
        <v>36.4</v>
      </c>
      <c r="C66" t="n">
        <v>46.7</v>
      </c>
      <c r="D66" t="inlineStr">
        <is>
          <t>bu/ac</t>
        </is>
      </c>
    </row>
    <row r="67">
      <c r="A67" t="n">
        <v>2025</v>
      </c>
      <c r="B67" t="n">
        <v>48.3</v>
      </c>
      <c r="C67" t="n">
        <v>60.4</v>
      </c>
      <c r="D67" t="inlineStr">
        <is>
          <t>bu/ac</t>
        </is>
      </c>
    </row>
  </sheetData>
  <sheetProtection selectLockedCells="0" selectUnlockedCells="0" sheet="1" objects="1" insertRows="1" insertHyperlinks="1" autoFilter="1" scenarios="1" formatColumns="1" deleteColumns="1" insertColumns="1" pivotTables="1" deleteRows="1" formatCells="1" formatRows="1" sort="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showGridLines="0" topLeftCell="A2" workbookViewId="0">
      <selection activeCell="A12" sqref="A12"/>
    </sheetView>
  </sheetViews>
  <sheetFormatPr baseColWidth="10" defaultRowHeight="16"/>
  <sheetData/>
  <sheetProtection selectLockedCells="0" selectUnlockedCells="0" sheet="1" objects="1" insertRows="1" insertHyperlinks="1" autoFilter="1" scenarios="1" formatColumns="1" deleteColumns="1" insertColumns="1" pivotTables="1" deleteRows="1" formatCells="1" formatRows="1" sort="1"/>
  <pageMargins left="0.7" right="0.7" top="0.75" bottom="0.75" header="0.3" footer="0.3"/>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D27"/>
  <sheetViews>
    <sheetView topLeftCell="A15" workbookViewId="0">
      <selection activeCell="C27" sqref="C27"/>
    </sheetView>
  </sheetViews>
  <sheetFormatPr baseColWidth="10" defaultRowHeight="16"/>
  <cols>
    <col width="18" customWidth="1" style="11" min="3" max="3"/>
    <col width="18.83203125" customWidth="1" style="11" min="4" max="4"/>
  </cols>
  <sheetData>
    <row r="1">
      <c r="A1" t="inlineStr">
        <is>
          <t>Year</t>
        </is>
      </c>
      <c r="B1" t="inlineStr">
        <is>
          <t>Trend</t>
        </is>
      </c>
      <c r="C1" t="inlineStr">
        <is>
          <t>Canola</t>
        </is>
      </c>
      <c r="D1" t="inlineStr">
        <is>
          <t>Spring wheat</t>
        </is>
      </c>
    </row>
    <row r="2">
      <c r="A2" t="n">
        <v>2000</v>
      </c>
      <c r="B2" t="n">
        <v>0</v>
      </c>
      <c r="C2" t="n">
        <v>25.3</v>
      </c>
      <c r="D2" t="n">
        <v>34.7</v>
      </c>
    </row>
    <row r="3">
      <c r="A3" t="n">
        <v>2001</v>
      </c>
      <c r="B3">
        <f>B2+1</f>
        <v/>
      </c>
      <c r="C3" t="n">
        <v>22.1</v>
      </c>
      <c r="D3" t="n">
        <v>25.6</v>
      </c>
    </row>
    <row r="4">
      <c r="A4" t="n">
        <v>2002</v>
      </c>
      <c r="B4">
        <f>B3+1</f>
        <v/>
      </c>
      <c r="C4" t="n">
        <v>18.2</v>
      </c>
      <c r="D4" t="n">
        <v>25.4</v>
      </c>
    </row>
    <row r="5">
      <c r="A5" t="n">
        <v>2003</v>
      </c>
      <c r="B5">
        <f>B4+1</f>
        <v/>
      </c>
      <c r="C5" t="n">
        <v>15.9</v>
      </c>
      <c r="D5" t="n">
        <v>24.9</v>
      </c>
    </row>
    <row r="6">
      <c r="A6" t="n">
        <v>2004</v>
      </c>
      <c r="B6">
        <f>B5+1</f>
        <v/>
      </c>
      <c r="C6" t="n">
        <v>23.3</v>
      </c>
      <c r="D6" t="n">
        <v>37.4</v>
      </c>
    </row>
    <row r="7">
      <c r="A7" t="n">
        <v>2005</v>
      </c>
      <c r="B7">
        <f>B6+1</f>
        <v/>
      </c>
      <c r="C7" t="n">
        <v>27.3</v>
      </c>
      <c r="D7" t="n">
        <v>26.5</v>
      </c>
    </row>
    <row r="8">
      <c r="A8" t="n">
        <v>2006</v>
      </c>
      <c r="B8">
        <f>B7+1</f>
        <v/>
      </c>
      <c r="C8" t="n">
        <v>23.3</v>
      </c>
      <c r="D8" t="n">
        <v>30.6</v>
      </c>
    </row>
    <row r="9">
      <c r="A9" t="n">
        <v>2007</v>
      </c>
      <c r="B9">
        <f>B8+1</f>
        <v/>
      </c>
      <c r="C9" t="n">
        <v>22.5</v>
      </c>
      <c r="D9" t="n">
        <v>30.3</v>
      </c>
    </row>
    <row r="10">
      <c r="A10" t="n">
        <v>2008</v>
      </c>
      <c r="B10">
        <f>B9+1</f>
        <v/>
      </c>
      <c r="C10" t="n">
        <v>23.2</v>
      </c>
      <c r="D10" t="n">
        <v>36.6</v>
      </c>
    </row>
    <row r="11">
      <c r="A11" t="n">
        <v>2009</v>
      </c>
      <c r="B11">
        <f>B10+1</f>
        <v/>
      </c>
      <c r="C11" t="n">
        <v>34.2</v>
      </c>
      <c r="D11" t="n">
        <v>41.8</v>
      </c>
    </row>
    <row r="12">
      <c r="A12" t="n">
        <v>2010</v>
      </c>
      <c r="B12">
        <f>B11+1</f>
        <v/>
      </c>
      <c r="C12" t="n">
        <v>27.6</v>
      </c>
      <c r="D12" t="n">
        <v>37.8</v>
      </c>
    </row>
    <row r="13">
      <c r="A13" t="n">
        <v>2011</v>
      </c>
      <c r="B13">
        <f>B12+1</f>
        <v/>
      </c>
      <c r="C13" t="n">
        <v>17.2</v>
      </c>
      <c r="D13" t="n">
        <v>24.8</v>
      </c>
    </row>
    <row r="14">
      <c r="A14" t="n">
        <v>2012</v>
      </c>
      <c r="B14">
        <f>B13+1</f>
        <v/>
      </c>
      <c r="C14" t="n">
        <v>22.3</v>
      </c>
      <c r="D14" t="n">
        <v>36.2</v>
      </c>
    </row>
    <row r="15">
      <c r="A15" t="n">
        <v>2013</v>
      </c>
      <c r="B15">
        <f>B14+1</f>
        <v/>
      </c>
      <c r="C15" t="n">
        <v>32.1</v>
      </c>
      <c r="D15" t="n">
        <v>47.4</v>
      </c>
    </row>
    <row r="16">
      <c r="A16" t="n">
        <v>2014</v>
      </c>
      <c r="B16">
        <f>B15+1</f>
        <v/>
      </c>
      <c r="C16" t="n">
        <v>26.21</v>
      </c>
    </row>
    <row r="17">
      <c r="A17" t="n">
        <v>2015</v>
      </c>
      <c r="B17">
        <f>B16+1</f>
        <v/>
      </c>
      <c r="C17" t="n">
        <v>28.65</v>
      </c>
      <c r="D17" t="n">
        <v>34.32</v>
      </c>
    </row>
    <row r="18">
      <c r="A18" t="n">
        <v>2016</v>
      </c>
      <c r="B18">
        <f>B17+1</f>
        <v/>
      </c>
      <c r="C18" t="n">
        <v>32.1</v>
      </c>
      <c r="D18" t="n">
        <v>40.5</v>
      </c>
    </row>
    <row r="19">
      <c r="A19" t="n">
        <v>2017</v>
      </c>
      <c r="B19">
        <f>B18+1</f>
        <v/>
      </c>
      <c r="C19" t="n">
        <v>39.19</v>
      </c>
      <c r="D19" t="n">
        <v>45.97</v>
      </c>
    </row>
    <row r="20">
      <c r="A20" t="n">
        <v>2018</v>
      </c>
      <c r="B20">
        <f>B19+1</f>
        <v/>
      </c>
      <c r="C20" t="n">
        <v>39.2</v>
      </c>
      <c r="D20" t="n">
        <v>50</v>
      </c>
    </row>
    <row r="21">
      <c r="A21" t="n">
        <v>2019</v>
      </c>
      <c r="B21">
        <f>B20+1</f>
        <v/>
      </c>
      <c r="C21" t="n">
        <v>32.4</v>
      </c>
      <c r="D21" t="n">
        <v>50.9</v>
      </c>
    </row>
    <row r="22">
      <c r="A22" t="n">
        <v>2020</v>
      </c>
      <c r="B22">
        <f>B21+1</f>
        <v/>
      </c>
      <c r="C22" t="n">
        <v>39.9</v>
      </c>
      <c r="D22" t="n">
        <v>56</v>
      </c>
    </row>
    <row r="23">
      <c r="A23" t="n">
        <v>2021</v>
      </c>
      <c r="B23">
        <f>B22+1</f>
        <v/>
      </c>
      <c r="C23" t="n">
        <v>33.2</v>
      </c>
      <c r="D23" t="n">
        <v>46.2</v>
      </c>
    </row>
    <row r="24">
      <c r="A24" t="n">
        <v>2022</v>
      </c>
      <c r="B24">
        <f>B23+1</f>
        <v/>
      </c>
      <c r="C24" t="n">
        <v>37.4</v>
      </c>
      <c r="D24" t="n">
        <v>52.4</v>
      </c>
    </row>
    <row r="25">
      <c r="A25" t="n">
        <v>2023</v>
      </c>
      <c r="B25">
        <f>B24+1</f>
        <v/>
      </c>
      <c r="C25" t="n">
        <v>36.8</v>
      </c>
      <c r="D25" t="n">
        <v>50.8</v>
      </c>
    </row>
    <row r="26">
      <c r="A26" t="n">
        <v>2024</v>
      </c>
      <c r="B26">
        <f>B25+1</f>
        <v/>
      </c>
      <c r="C26" t="n">
        <v>36.4</v>
      </c>
      <c r="D26" t="n">
        <v>46.7</v>
      </c>
    </row>
    <row r="27">
      <c r="A27" t="n">
        <v>2025</v>
      </c>
      <c r="B27">
        <f>B26+1</f>
        <v/>
      </c>
      <c r="C27" t="n">
        <v>48.3</v>
      </c>
      <c r="D27" t="n">
        <v>60.4</v>
      </c>
    </row>
  </sheetData>
  <sheetProtection selectLockedCells="0" selectUnlockedCells="0" sheet="1" objects="1" insertRows="1" insertHyperlinks="1" autoFilter="1" scenarios="1" formatColumns="1" deleteColumns="1" insertColumns="1" pivotTables="1" deleteRows="1" formatCells="1" formatRows="1" sort="1"/>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2:E19"/>
  <sheetViews>
    <sheetView workbookViewId="0">
      <selection activeCell="A2" sqref="A2:C2"/>
    </sheetView>
  </sheetViews>
  <sheetFormatPr baseColWidth="10" defaultRowHeight="16"/>
  <cols>
    <col width="28.5" customWidth="1" style="11" min="1" max="1"/>
    <col width="20.6640625" customWidth="1" style="11" min="2" max="3"/>
  </cols>
  <sheetData>
    <row r="2" ht="98" customHeight="1" s="11">
      <c r="A2" s="25" t="inlineStr">
        <is>
          <t>The following tables show the results of two regressions.  One with canola as the response variable, the other with spring wheat as the response variable.  Both use data from 2000 to 2025 from RM 1 saved in the Regression data worksheet.  Both have a single explanatory variable -- time trend, where the trend is 0 in 2000 and increases by 1 each year.  This regression assumes that yields increased linearly over the past 25 years (on average)</t>
        </is>
      </c>
      <c r="B2" s="26" t="n"/>
      <c r="C2" s="27" t="n"/>
    </row>
    <row r="3"/>
    <row r="6" ht="19" customHeight="1" s="11">
      <c r="A6" s="5" t="inlineStr">
        <is>
          <t>Linear regression of canola yields on trend (done in R)</t>
        </is>
      </c>
    </row>
    <row r="7" ht="65" customHeight="1" s="11">
      <c r="A7" s="10" t="n"/>
      <c r="B7" s="10" t="inlineStr">
        <is>
          <t>Coefficient</t>
        </is>
      </c>
      <c r="C7" s="10" t="inlineStr">
        <is>
          <t>P-value</t>
        </is>
      </c>
    </row>
    <row r="8">
      <c r="A8" s="10" t="inlineStr">
        <is>
          <t>Intercept</t>
        </is>
      </c>
      <c r="B8" s="10" t="n">
        <v>18.3558</v>
      </c>
      <c r="C8" s="10" t="inlineStr">
        <is>
          <t>&lt;0.001</t>
        </is>
      </c>
    </row>
    <row r="9">
      <c r="A9" s="10" t="inlineStr">
        <is>
          <t>Year</t>
        </is>
      </c>
      <c r="B9" s="10" t="n">
        <v>0.9335</v>
      </c>
      <c r="C9" s="10" t="inlineStr">
        <is>
          <t>&lt;0.001</t>
        </is>
      </c>
    </row>
    <row r="10" ht="34" customHeight="1" s="11">
      <c r="A10" s="9" t="inlineStr">
        <is>
          <t>Prediction of yield in 2027 (18.3558 + 0.9335*27)</t>
        </is>
      </c>
      <c r="B10" s="10">
        <f>B8+B9*27</f>
        <v/>
      </c>
      <c r="C10" s="10" t="n"/>
    </row>
    <row r="15" ht="19" customHeight="1" s="11">
      <c r="A15" s="5" t="inlineStr">
        <is>
          <t>Linear regression of wheat yields on trend (done in R)</t>
        </is>
      </c>
      <c r="B15" s="5" t="n"/>
      <c r="C15" s="5" t="n"/>
    </row>
    <row r="16">
      <c r="A16" s="10" t="n"/>
      <c r="B16" s="10" t="inlineStr">
        <is>
          <t>Coefficient</t>
        </is>
      </c>
      <c r="C16" s="10" t="inlineStr">
        <is>
          <t>P-value</t>
        </is>
      </c>
    </row>
    <row r="17">
      <c r="A17" s="10" t="inlineStr">
        <is>
          <t>Intercept</t>
        </is>
      </c>
      <c r="B17" s="10" t="n">
        <v>25.0695</v>
      </c>
      <c r="C17" s="10" t="inlineStr">
        <is>
          <t>&lt;0.001</t>
        </is>
      </c>
    </row>
    <row r="18">
      <c r="A18" s="10" t="inlineStr">
        <is>
          <t>Year</t>
        </is>
      </c>
      <c r="B18" s="10" t="n">
        <v>1.2468</v>
      </c>
      <c r="C18" s="10" t="inlineStr">
        <is>
          <t>&lt;0.001</t>
        </is>
      </c>
    </row>
    <row r="19" ht="34" customHeight="1" s="11">
      <c r="A19" s="9" t="inlineStr">
        <is>
          <t>Prediction of yield in 2027 (18.3558 + 0.9335*27)</t>
        </is>
      </c>
      <c r="B19" s="10">
        <f>B17+B18*27</f>
        <v/>
      </c>
      <c r="C19" s="10" t="n"/>
    </row>
  </sheetData>
  <sheetProtection selectLockedCells="0" selectUnlockedCells="0" sheet="1" objects="1" insertRows="1" insertHyperlinks="1" autoFilter="1" scenarios="1" formatColumns="1" deleteColumns="1" insertColumns="1" pivotTables="1" deleteRows="1" formatCells="1" formatRows="1" sort="1"/>
  <mergeCells count="2">
    <mergeCell ref="A2:C2"/>
    <mergeCell ref="A6:C6"/>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3:G16"/>
  <sheetViews>
    <sheetView workbookViewId="0">
      <selection activeCell="K20" sqref="K20"/>
    </sheetView>
  </sheetViews>
  <sheetFormatPr baseColWidth="10" defaultRowHeight="16"/>
  <cols>
    <col width="29" customWidth="1" style="11" min="1" max="1"/>
    <col width="10.83203125" customWidth="1" style="11" min="2" max="16384"/>
  </cols>
  <sheetData>
    <row r="3">
      <c r="A3" s="14" t="inlineStr">
        <is>
          <t>To calculate expected profit per acre, input your expected price and costs in the cells below.  All other cells are locked</t>
        </is>
      </c>
    </row>
    <row r="4" ht="21" customHeight="1" s="11"/>
    <row r="6">
      <c r="A6" s="12" t="inlineStr">
        <is>
          <t>Canola profit</t>
        </is>
      </c>
    </row>
    <row r="7">
      <c r="A7" s="10" t="inlineStr">
        <is>
          <t>Expected price ($/bu)</t>
        </is>
      </c>
      <c r="B7" s="21" t="n"/>
    </row>
    <row r="8">
      <c r="A8" s="10" t="inlineStr">
        <is>
          <t>Expected cost (per acre)</t>
        </is>
      </c>
      <c r="B8" s="21" t="n"/>
    </row>
    <row r="9">
      <c r="A9" s="10" t="inlineStr">
        <is>
          <t>Expected yield (bu/acre)</t>
        </is>
      </c>
      <c r="B9" s="22">
        <f>'Time trend regression'!B10</f>
        <v/>
      </c>
    </row>
    <row r="10">
      <c r="A10" s="10" t="inlineStr">
        <is>
          <t>Profit (per acre)</t>
        </is>
      </c>
      <c r="B10" s="23">
        <f>B7*B9-B8</f>
        <v/>
      </c>
    </row>
    <row r="12">
      <c r="A12" s="13" t="inlineStr">
        <is>
          <t>Spring wheat profit</t>
        </is>
      </c>
      <c r="B12" s="13" t="n"/>
    </row>
    <row r="13">
      <c r="A13" s="10" t="inlineStr">
        <is>
          <t>Expected price ($/bu)</t>
        </is>
      </c>
      <c r="B13" s="21" t="n"/>
    </row>
    <row r="14">
      <c r="A14" s="10" t="inlineStr">
        <is>
          <t>Expected cost (per acre)</t>
        </is>
      </c>
      <c r="B14" s="21" t="n"/>
    </row>
    <row r="15">
      <c r="A15" s="10" t="inlineStr">
        <is>
          <t>Expected yield (bu/acre)</t>
        </is>
      </c>
      <c r="B15" s="22">
        <f>'Time trend regression'!B19</f>
        <v/>
      </c>
    </row>
    <row r="16">
      <c r="A16" s="10" t="inlineStr">
        <is>
          <t>Profit (per acre)</t>
        </is>
      </c>
      <c r="B16" s="23">
        <f>B13*B15-B14</f>
        <v/>
      </c>
    </row>
  </sheetData>
  <sheetProtection selectLockedCells="0" selectUnlockedCells="0" sheet="1" objects="1" insertRows="1" insertHyperlinks="1" autoFilter="1" scenarios="1" formatColumns="1" deleteColumns="1" insertColumns="1" pivotTables="1" deleteRows="1" formatCells="1" formatRows="1" sort="1"/>
  <mergeCells count="2">
    <mergeCell ref="A6:B6"/>
    <mergeCell ref="A3:G4"/>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Slade, Peter</dc:creator>
  <dcterms:created xmlns:dcterms="http://purl.org/dc/terms/" xmlns:xsi="http://www.w3.org/2001/XMLSchema-instance" xsi:type="dcterms:W3CDTF">2026-10-31T17:53:37Z</dcterms:created>
  <dcterms:modified xmlns:dcterms="http://purl.org/dc/terms/" xmlns:xsi="http://www.w3.org/2001/XMLSchema-instance" xsi:type="dcterms:W3CDTF">2026-10-31T18:51:30Z</dcterms:modified>
  <cp:lastModifiedBy>Slade, Peter</cp:lastModifiedBy>
</cp:coreProperties>
</file>